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os Janssen\Downloads\"/>
    </mc:Choice>
  </mc:AlternateContent>
  <xr:revisionPtr revIDLastSave="0" documentId="8_{ED460FE5-7CCF-44C4-AD3B-50BC82513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loitatie en balans 2016" sheetId="15" r:id="rId1"/>
  </sheets>
  <definedNames>
    <definedName name="_xlnm.Print_Area" localSheetId="0">'exploitatie en balans 2016'!$A$1:$M$48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5" l="1"/>
  <c r="J38" i="15"/>
  <c r="K38" i="15"/>
  <c r="H38" i="15"/>
  <c r="J27" i="15"/>
  <c r="J34" i="15"/>
  <c r="I14" i="15"/>
  <c r="J14" i="15"/>
  <c r="K14" i="15"/>
  <c r="H14" i="15"/>
  <c r="I10" i="15"/>
  <c r="J10" i="15"/>
  <c r="K10" i="15"/>
  <c r="H10" i="15"/>
  <c r="I17" i="15"/>
  <c r="I6" i="15" s="1"/>
  <c r="J17" i="15"/>
  <c r="J6" i="15" s="1"/>
  <c r="K17" i="15"/>
  <c r="K6" i="15" s="1"/>
  <c r="H17" i="15"/>
  <c r="H6" i="15" s="1"/>
  <c r="I16" i="15"/>
  <c r="J16" i="15"/>
  <c r="K16" i="15"/>
  <c r="H16" i="15"/>
  <c r="I18" i="15" l="1"/>
  <c r="H18" i="15"/>
  <c r="K18" i="15"/>
  <c r="J18" i="15"/>
  <c r="K27" i="15"/>
  <c r="K34" i="15"/>
  <c r="J36" i="15"/>
  <c r="I34" i="15"/>
  <c r="I27" i="15"/>
  <c r="I36" i="15" l="1"/>
  <c r="K36" i="15"/>
  <c r="H34" i="15"/>
  <c r="G34" i="15"/>
  <c r="G27" i="15"/>
  <c r="H27" i="15"/>
  <c r="G36" i="15" l="1"/>
  <c r="H36" i="15"/>
</calcChain>
</file>

<file path=xl/sharedStrings.xml><?xml version="1.0" encoding="utf-8"?>
<sst xmlns="http://schemas.openxmlformats.org/spreadsheetml/2006/main" count="41" uniqueCount="35">
  <si>
    <t>Contributies</t>
  </si>
  <si>
    <t>Resultaat</t>
  </si>
  <si>
    <t>ACTIVA</t>
  </si>
  <si>
    <t>Financiële middelen</t>
  </si>
  <si>
    <t>Representatiekosten</t>
  </si>
  <si>
    <t>Inkomsten:</t>
  </si>
  <si>
    <t>Bijdragen raads- en commissieleden</t>
  </si>
  <si>
    <t>Overige inkomsten</t>
  </si>
  <si>
    <t>Uitgaven:</t>
  </si>
  <si>
    <t>Organisatiekosten</t>
  </si>
  <si>
    <t>Activiteitenkosten</t>
  </si>
  <si>
    <t>EXPLOITATIEREKENING</t>
  </si>
  <si>
    <t>Verkiezingen</t>
  </si>
  <si>
    <t>Toelichting.</t>
  </si>
  <si>
    <t>De inkomsten bestaan voornamelijk uit bijdragen van raads- en commissieleden.</t>
  </si>
  <si>
    <t>De inkomsten zijn bestemd ter dekking van de kosten van de gemeenteraads-</t>
  </si>
  <si>
    <t>verkiezingen en jaarlijkse partijactiviteiten.</t>
  </si>
  <si>
    <t>rec crt  dd. 31-12</t>
  </si>
  <si>
    <t>rek crt dd. 01-01</t>
  </si>
  <si>
    <t xml:space="preserve">spaar rek dd. 31-12 </t>
  </si>
  <si>
    <t xml:space="preserve">spaar rek dd. 01-01 </t>
  </si>
  <si>
    <t>totaal liq middelen dd. 01-01</t>
  </si>
  <si>
    <t>totaal liq middelen dd. 31-12</t>
  </si>
  <si>
    <t xml:space="preserve"> plus/ minus</t>
  </si>
  <si>
    <t>plus/ minus</t>
  </si>
  <si>
    <t xml:space="preserve"> </t>
  </si>
  <si>
    <t xml:space="preserve"> *</t>
  </si>
  <si>
    <t xml:space="preserve"> **</t>
  </si>
  <si>
    <t>inleg/ opname</t>
  </si>
  <si>
    <t>PROGRESSIEF AKKOORD BRUNSSUM ANBI-overzicht</t>
  </si>
  <si>
    <t xml:space="preserve"> 2018: verkiezingsjaar</t>
  </si>
  <si>
    <t xml:space="preserve"> 2022: verkiezingsjaar</t>
  </si>
  <si>
    <t>Brunssum</t>
  </si>
  <si>
    <t xml:space="preserve"> (verkiezingen)</t>
  </si>
  <si>
    <t>(verkiezingen)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</si>
</sst>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€&quot;\ #,##0;&quot;€&quot;\ \-#,##0"/>
    <numFmt numFmtId="164" formatCode="&quot;€&quot;\ #,##0_);\(&quot;€&quot;\ #,##0\)"/>
    <numFmt numFmtId="165" formatCode="&quot;€&quot;\ #,##0.00_);\(&quot;€&quot;\ #,##0.00\)"/>
    <numFmt numFmtId="166" formatCode="&quot;€&quot;\ #,##0"/>
    <numFmt numFmtId="167" formatCode="00.00.00.000"/>
    <numFmt numFmtId="168" formatCode="#,##0.00;[Red]#,##0.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164" fontId="0" fillId="0" borderId="1" xfId="0" applyNumberFormat="1" applyBorder="1"/>
    <xf numFmtId="0" fontId="4" fillId="0" borderId="0" xfId="0" applyFont="1"/>
    <xf numFmtId="0" fontId="2" fillId="0" borderId="0" xfId="0" applyFont="1"/>
    <xf numFmtId="0" fontId="2" fillId="0" borderId="0" xfId="1"/>
    <xf numFmtId="0" fontId="4" fillId="0" borderId="0" xfId="1" applyFont="1"/>
    <xf numFmtId="164" fontId="2" fillId="0" borderId="0" xfId="1" applyNumberFormat="1"/>
    <xf numFmtId="14" fontId="1" fillId="0" borderId="0" xfId="0" applyNumberFormat="1" applyFont="1"/>
    <xf numFmtId="166" fontId="0" fillId="0" borderId="0" xfId="0" applyNumberFormat="1"/>
    <xf numFmtId="165" fontId="0" fillId="0" borderId="1" xfId="0" applyNumberFormat="1" applyBorder="1"/>
    <xf numFmtId="167" fontId="5" fillId="0" borderId="0" xfId="0" applyNumberFormat="1" applyFont="1"/>
    <xf numFmtId="165" fontId="0" fillId="2" borderId="1" xfId="0" applyNumberFormat="1" applyFill="1" applyBorder="1"/>
    <xf numFmtId="0" fontId="2" fillId="0" borderId="0" xfId="0" applyFont="1" applyAlignment="1">
      <alignment horizontal="right"/>
    </xf>
    <xf numFmtId="4" fontId="0" fillId="0" borderId="0" xfId="0" applyNumberFormat="1"/>
    <xf numFmtId="4" fontId="0" fillId="0" borderId="2" xfId="0" applyNumberFormat="1" applyBorder="1"/>
    <xf numFmtId="4" fontId="5" fillId="0" borderId="0" xfId="0" applyNumberFormat="1" applyFont="1"/>
    <xf numFmtId="4" fontId="0" fillId="0" borderId="1" xfId="0" applyNumberFormat="1" applyBorder="1"/>
    <xf numFmtId="4" fontId="0" fillId="3" borderId="1" xfId="0" applyNumberFormat="1" applyFill="1" applyBorder="1"/>
    <xf numFmtId="4" fontId="0" fillId="3" borderId="0" xfId="0" applyNumberFormat="1" applyFill="1"/>
    <xf numFmtId="4" fontId="2" fillId="0" borderId="0" xfId="0" applyNumberFormat="1" applyFont="1"/>
    <xf numFmtId="168" fontId="0" fillId="0" borderId="0" xfId="0" applyNumberFormat="1"/>
    <xf numFmtId="4" fontId="6" fillId="0" borderId="0" xfId="0" applyNumberFormat="1" applyFont="1"/>
    <xf numFmtId="168" fontId="2" fillId="4" borderId="2" xfId="0" applyNumberFormat="1" applyFont="1" applyFill="1" applyBorder="1"/>
    <xf numFmtId="4" fontId="2" fillId="4" borderId="2" xfId="0" applyNumberFormat="1" applyFont="1" applyFill="1" applyBorder="1"/>
    <xf numFmtId="4" fontId="0" fillId="4" borderId="0" xfId="0" applyNumberFormat="1" applyFill="1"/>
    <xf numFmtId="165" fontId="0" fillId="0" borderId="0" xfId="0" applyNumberFormat="1"/>
    <xf numFmtId="4" fontId="1" fillId="0" borderId="0" xfId="0" applyNumberFormat="1" applyFont="1"/>
    <xf numFmtId="40" fontId="0" fillId="3" borderId="1" xfId="0" applyNumberFormat="1" applyFill="1" applyBorder="1"/>
    <xf numFmtId="164" fontId="7" fillId="0" borderId="1" xfId="0" applyNumberFormat="1" applyFont="1" applyBorder="1"/>
    <xf numFmtId="5" fontId="0" fillId="0" borderId="0" xfId="0" applyNumberFormat="1"/>
    <xf numFmtId="0" fontId="6" fillId="0" borderId="0" xfId="0" applyFont="1" applyAlignment="1">
      <alignment horizontal="right"/>
    </xf>
    <xf numFmtId="16" fontId="8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4" xfId="0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7" xfId="0" applyBorder="1"/>
    <xf numFmtId="0" fontId="2" fillId="0" borderId="8" xfId="0" applyFont="1" applyBorder="1" applyAlignment="1">
      <alignment horizontal="right"/>
    </xf>
    <xf numFmtId="4" fontId="0" fillId="0" borderId="9" xfId="0" applyNumberFormat="1" applyBorder="1"/>
    <xf numFmtId="4" fontId="0" fillId="0" borderId="10" xfId="0" applyNumberFormat="1" applyBorder="1"/>
    <xf numFmtId="4" fontId="2" fillId="2" borderId="3" xfId="0" applyNumberFormat="1" applyFont="1" applyFill="1" applyBorder="1"/>
    <xf numFmtId="4" fontId="2" fillId="2" borderId="11" xfId="0" applyNumberFormat="1" applyFont="1" applyFill="1" applyBorder="1"/>
    <xf numFmtId="1" fontId="1" fillId="0" borderId="0" xfId="0" applyNumberFormat="1" applyFont="1"/>
    <xf numFmtId="0" fontId="1" fillId="0" borderId="0" xfId="1" applyFont="1" applyAlignment="1">
      <alignment horizontal="center" shrinkToFit="1"/>
    </xf>
    <xf numFmtId="0" fontId="0" fillId="0" borderId="0" xfId="0" applyAlignment="1">
      <alignment horizontal="center" shrinkToFit="1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127000</xdr:colOff>
      <xdr:row>5</xdr:row>
      <xdr:rowOff>88900</xdr:rowOff>
    </xdr:from>
    <xdr:to>
      <xdr:col>12</xdr:col>
      <xdr:colOff>279400</xdr:colOff>
      <xdr:row>5</xdr:row>
      <xdr:rowOff>101600</xdr:rowOff>
    </xdr:to>
    <xdr:cxnSp macro="">
      <xdr:nvCxnSpPr>
        <xdr:cNvPr id="3" name="Rechte verbindingslijn 2">
          <a:extLst>
            <a:ext uri="{FF2B5EF4-FFF2-40B4-BE49-F238E27FC236}">
              <a16:creationId xmlns:a16="http://schemas.microsoft.com/office/drawing/2014/main" id="{A5FEB6FD-B412-834B-9BE7-6EC0B1508FAA}"/>
            </a:ext>
          </a:extLst>
        </xdr:cNvPr>
        <xdr:cNvCxnSpPr/>
      </xdr:nvCxnSpPr>
      <xdr:spPr>
        <a:xfrm flipH="1">
          <a:off x="12192000" y="914400"/>
          <a:ext cx="927100" cy="12700"/>
        </a:xfrm>
        <a:prstGeom prst="line">
          <a:avLst/>
        </a:prstGeom>
        <a:ln w="9525" cap="flat" cmpd="sng" algn="ctr">
          <a:solidFill>
            <a:schemeClr val="accent5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workbookViewId="0">
      <selection activeCell="O16" sqref="O16"/>
    </sheetView>
  </sheetViews>
  <sheetFormatPr defaultColWidth="8.85546875" defaultRowHeight="12.75" x14ac:dyDescent="0.2"/>
  <cols>
    <col min="1" max="1" width="37" customWidth="1"/>
    <col min="2" max="2" width="17.7109375" customWidth="1"/>
    <col min="3" max="3" width="16.85546875" customWidth="1"/>
    <col min="4" max="4" width="16.140625" hidden="1" customWidth="1"/>
    <col min="5" max="5" width="2.28515625" customWidth="1"/>
    <col min="6" max="6" width="18.42578125" customWidth="1"/>
    <col min="7" max="7" width="13.7109375" customWidth="1"/>
    <col min="8" max="8" width="12.42578125" customWidth="1"/>
    <col min="9" max="9" width="13.28515625" customWidth="1"/>
    <col min="10" max="10" width="14.7109375" bestFit="1" customWidth="1"/>
    <col min="11" max="11" width="11.85546875" customWidth="1"/>
    <col min="12" max="13" width="10.140625" bestFit="1" customWidth="1"/>
    <col min="14" max="14" width="12.42578125" customWidth="1"/>
  </cols>
  <sheetData>
    <row r="1" spans="1:14" x14ac:dyDescent="0.2">
      <c r="A1" s="47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4" x14ac:dyDescent="0.2">
      <c r="A3" s="1" t="s">
        <v>2</v>
      </c>
      <c r="B3" s="10"/>
      <c r="C3" s="10"/>
      <c r="D3" s="10"/>
      <c r="F3" s="10"/>
      <c r="G3" s="10">
        <v>43465</v>
      </c>
      <c r="H3" s="10">
        <v>43830</v>
      </c>
      <c r="I3" s="10">
        <v>44196</v>
      </c>
      <c r="J3" s="10">
        <v>44561</v>
      </c>
      <c r="K3" s="10">
        <v>44926</v>
      </c>
      <c r="L3" s="10">
        <v>45291</v>
      </c>
      <c r="M3" s="10">
        <v>45657</v>
      </c>
      <c r="N3" s="10"/>
    </row>
    <row r="5" spans="1:14" x14ac:dyDescent="0.2">
      <c r="A5" s="2" t="s">
        <v>3</v>
      </c>
    </row>
    <row r="6" spans="1:14" ht="13.5" thickBot="1" x14ac:dyDescent="0.25">
      <c r="A6" s="6" t="s">
        <v>25</v>
      </c>
      <c r="B6" s="28"/>
      <c r="C6" s="28"/>
      <c r="D6" s="28"/>
      <c r="E6" s="28"/>
      <c r="F6" s="28"/>
      <c r="G6" s="12"/>
      <c r="H6" s="14">
        <f>H17</f>
        <v>7497.7999999999993</v>
      </c>
      <c r="I6" s="14">
        <f>I17</f>
        <v>13014.34</v>
      </c>
      <c r="J6" s="14">
        <f>J17</f>
        <v>16614.66</v>
      </c>
      <c r="K6" s="14">
        <f>K17</f>
        <v>4337.33</v>
      </c>
      <c r="N6" s="28"/>
    </row>
    <row r="7" spans="1:14" ht="13.5" thickTop="1" x14ac:dyDescent="0.2"/>
    <row r="8" spans="1:14" x14ac:dyDescent="0.2">
      <c r="A8" s="34" t="s">
        <v>18</v>
      </c>
      <c r="H8" s="16">
        <v>1175.7</v>
      </c>
      <c r="I8" s="16">
        <v>2140.19</v>
      </c>
      <c r="J8" s="16">
        <v>3156.73</v>
      </c>
      <c r="K8" s="16">
        <v>6757.05</v>
      </c>
      <c r="N8" s="16"/>
    </row>
    <row r="9" spans="1:14" x14ac:dyDescent="0.2">
      <c r="A9" s="34" t="s">
        <v>17</v>
      </c>
      <c r="H9" s="17">
        <v>2140.19</v>
      </c>
      <c r="I9" s="17">
        <v>3156.73</v>
      </c>
      <c r="J9" s="17">
        <v>6757.05</v>
      </c>
      <c r="K9" s="17">
        <v>729.72</v>
      </c>
      <c r="N9" s="16"/>
    </row>
    <row r="10" spans="1:14" x14ac:dyDescent="0.2">
      <c r="A10" s="35"/>
      <c r="G10" s="15" t="s">
        <v>23</v>
      </c>
      <c r="H10" s="21">
        <f>H9-H8</f>
        <v>964.49</v>
      </c>
      <c r="I10" s="21">
        <f t="shared" ref="I10:K10" si="0">I9-I8</f>
        <v>1016.54</v>
      </c>
      <c r="J10" s="21">
        <f t="shared" si="0"/>
        <v>3600.32</v>
      </c>
      <c r="K10" s="21">
        <f t="shared" si="0"/>
        <v>-6027.33</v>
      </c>
      <c r="L10" s="6" t="s">
        <v>26</v>
      </c>
      <c r="N10" s="16"/>
    </row>
    <row r="11" spans="1:14" x14ac:dyDescent="0.2">
      <c r="A11" s="35"/>
      <c r="H11" s="16"/>
      <c r="I11" s="16"/>
      <c r="J11" s="16"/>
      <c r="K11" s="16"/>
      <c r="N11" s="16"/>
    </row>
    <row r="12" spans="1:14" x14ac:dyDescent="0.2">
      <c r="A12" s="36" t="s">
        <v>20</v>
      </c>
      <c r="H12" s="16">
        <v>1356.9</v>
      </c>
      <c r="I12" s="16">
        <v>5357.61</v>
      </c>
      <c r="J12" s="16">
        <v>9857.61</v>
      </c>
      <c r="K12" s="16">
        <v>9857.61</v>
      </c>
      <c r="N12" s="16"/>
    </row>
    <row r="13" spans="1:14" x14ac:dyDescent="0.2">
      <c r="A13" s="36" t="s">
        <v>19</v>
      </c>
      <c r="H13" s="17">
        <v>5357.61</v>
      </c>
      <c r="I13" s="17">
        <v>9857.61</v>
      </c>
      <c r="J13" s="17">
        <v>9857.61</v>
      </c>
      <c r="K13" s="17">
        <v>3607.61</v>
      </c>
      <c r="N13" s="16"/>
    </row>
    <row r="14" spans="1:14" x14ac:dyDescent="0.2">
      <c r="A14" s="15"/>
      <c r="G14" s="15" t="s">
        <v>24</v>
      </c>
      <c r="H14" s="27">
        <f>H13-H12</f>
        <v>4000.7099999999996</v>
      </c>
      <c r="I14" s="27">
        <f t="shared" ref="I14:K14" si="1">I13-I12</f>
        <v>4500.0000000000009</v>
      </c>
      <c r="J14" s="27">
        <f t="shared" si="1"/>
        <v>0</v>
      </c>
      <c r="K14" s="27">
        <f t="shared" si="1"/>
        <v>-6250</v>
      </c>
      <c r="L14" s="6" t="s">
        <v>27</v>
      </c>
      <c r="N14" s="16"/>
    </row>
    <row r="15" spans="1:14" ht="13.5" thickBot="1" x14ac:dyDescent="0.25">
      <c r="A15" s="15"/>
      <c r="H15" s="16"/>
      <c r="I15" s="16"/>
      <c r="J15" s="16"/>
      <c r="K15" s="16"/>
      <c r="N15" s="16"/>
    </row>
    <row r="16" spans="1:14" x14ac:dyDescent="0.2">
      <c r="A16" s="33" t="s">
        <v>21</v>
      </c>
      <c r="G16" s="37"/>
      <c r="H16" s="38">
        <f>H12+H8</f>
        <v>2532.6000000000004</v>
      </c>
      <c r="I16" s="38">
        <f t="shared" ref="I16:K16" si="2">I12+I8</f>
        <v>7497.7999999999993</v>
      </c>
      <c r="J16" s="38">
        <f t="shared" si="2"/>
        <v>13014.34</v>
      </c>
      <c r="K16" s="39">
        <f t="shared" si="2"/>
        <v>16614.66</v>
      </c>
      <c r="N16" s="16"/>
    </row>
    <row r="17" spans="1:16" x14ac:dyDescent="0.2">
      <c r="A17" s="33" t="s">
        <v>22</v>
      </c>
      <c r="G17" s="40"/>
      <c r="H17" s="44">
        <f>H13+H9</f>
        <v>7497.7999999999993</v>
      </c>
      <c r="I17" s="44">
        <f t="shared" ref="I17:K17" si="3">I13+I9</f>
        <v>13014.34</v>
      </c>
      <c r="J17" s="44">
        <f t="shared" si="3"/>
        <v>16614.66</v>
      </c>
      <c r="K17" s="45">
        <f t="shared" si="3"/>
        <v>4337.33</v>
      </c>
      <c r="N17" s="22"/>
    </row>
    <row r="18" spans="1:16" ht="13.5" thickBot="1" x14ac:dyDescent="0.25">
      <c r="A18" s="15"/>
      <c r="G18" s="41" t="s">
        <v>24</v>
      </c>
      <c r="H18" s="42">
        <f>H17-H16</f>
        <v>4965.1999999999989</v>
      </c>
      <c r="I18" s="42">
        <f t="shared" ref="I18:K18" si="4">I17-I16</f>
        <v>5516.5400000000009</v>
      </c>
      <c r="J18" s="42">
        <f t="shared" si="4"/>
        <v>3600.3199999999997</v>
      </c>
      <c r="K18" s="43">
        <f t="shared" si="4"/>
        <v>-12277.33</v>
      </c>
      <c r="N18" s="16"/>
    </row>
    <row r="19" spans="1:16" x14ac:dyDescent="0.2">
      <c r="H19" s="16"/>
      <c r="I19" s="16"/>
      <c r="J19" s="16"/>
      <c r="K19" s="16"/>
      <c r="N19" s="16"/>
    </row>
    <row r="20" spans="1:16" x14ac:dyDescent="0.2">
      <c r="A20" s="13"/>
      <c r="B20" s="13"/>
      <c r="C20" s="13"/>
      <c r="D20" s="13"/>
      <c r="E20" s="13"/>
      <c r="F20" s="13"/>
      <c r="G20" s="13"/>
      <c r="H20" s="18"/>
      <c r="I20" s="18"/>
      <c r="J20" s="18"/>
      <c r="K20" s="18"/>
      <c r="L20" s="13"/>
      <c r="N20" s="18"/>
    </row>
    <row r="21" spans="1:16" x14ac:dyDescent="0.2">
      <c r="A21" s="1" t="s">
        <v>11</v>
      </c>
      <c r="B21" s="1"/>
      <c r="C21" s="1"/>
      <c r="D21" s="1"/>
      <c r="F21" s="1"/>
      <c r="G21" s="1">
        <v>2018</v>
      </c>
      <c r="H21" s="46">
        <v>2019</v>
      </c>
      <c r="I21" s="46">
        <v>2020</v>
      </c>
      <c r="J21" s="46">
        <v>2021</v>
      </c>
      <c r="K21" s="46">
        <v>2022</v>
      </c>
      <c r="N21" s="29"/>
    </row>
    <row r="22" spans="1:16" x14ac:dyDescent="0.2">
      <c r="G22" s="6" t="s">
        <v>33</v>
      </c>
      <c r="H22" s="16"/>
      <c r="I22" s="16"/>
      <c r="J22" s="16"/>
      <c r="K22" s="22" t="s">
        <v>34</v>
      </c>
      <c r="N22" s="16"/>
    </row>
    <row r="23" spans="1:16" x14ac:dyDescent="0.2">
      <c r="A23" s="5" t="s">
        <v>5</v>
      </c>
      <c r="H23" s="16"/>
      <c r="I23" s="16"/>
      <c r="J23" s="16"/>
      <c r="K23" s="16"/>
      <c r="N23" s="16"/>
    </row>
    <row r="24" spans="1:16" x14ac:dyDescent="0.2">
      <c r="A24" t="s">
        <v>6</v>
      </c>
      <c r="B24" s="3"/>
      <c r="C24" s="3"/>
      <c r="D24" s="32"/>
      <c r="F24" s="3"/>
      <c r="G24" s="3">
        <v>7071</v>
      </c>
      <c r="H24" s="16">
        <v>9800</v>
      </c>
      <c r="I24" s="16">
        <v>9025</v>
      </c>
      <c r="J24" s="16">
        <v>8750</v>
      </c>
      <c r="K24" s="16">
        <v>7925</v>
      </c>
      <c r="M24" s="16"/>
      <c r="N24" s="16"/>
    </row>
    <row r="25" spans="1:16" x14ac:dyDescent="0.2">
      <c r="A25" t="s">
        <v>0</v>
      </c>
      <c r="B25" s="3"/>
      <c r="C25" s="3"/>
      <c r="D25" s="32"/>
      <c r="F25" s="3"/>
      <c r="G25" s="3">
        <v>397</v>
      </c>
      <c r="H25" s="16">
        <v>287.5</v>
      </c>
      <c r="I25" s="16">
        <v>120</v>
      </c>
      <c r="J25" s="16">
        <v>542</v>
      </c>
      <c r="K25" s="16">
        <v>230</v>
      </c>
      <c r="M25" s="16"/>
      <c r="N25" s="16"/>
    </row>
    <row r="26" spans="1:16" x14ac:dyDescent="0.2">
      <c r="A26" t="s">
        <v>7</v>
      </c>
      <c r="B26" s="3"/>
      <c r="C26" s="3"/>
      <c r="D26" s="32"/>
      <c r="F26" s="3"/>
      <c r="G26">
        <v>4523</v>
      </c>
      <c r="H26" s="16">
        <v>1470</v>
      </c>
      <c r="I26" s="16">
        <v>3214.78</v>
      </c>
      <c r="J26" s="16">
        <v>2083.1999999999998</v>
      </c>
      <c r="K26" s="16">
        <v>12371.37</v>
      </c>
      <c r="N26" s="16"/>
    </row>
    <row r="27" spans="1:16" ht="13.5" thickBot="1" x14ac:dyDescent="0.25">
      <c r="B27" s="3"/>
      <c r="C27" s="3"/>
      <c r="D27" s="3"/>
      <c r="F27" s="3"/>
      <c r="G27" s="4">
        <f t="shared" ref="G27:H27" si="5">SUM(G24:G26)</f>
        <v>11991</v>
      </c>
      <c r="H27" s="19">
        <f t="shared" si="5"/>
        <v>11557.5</v>
      </c>
      <c r="I27" s="19">
        <f>SUM(I24:I26)</f>
        <v>12359.78</v>
      </c>
      <c r="J27" s="19">
        <f>SUM(J24:J26)</f>
        <v>11375.2</v>
      </c>
      <c r="K27" s="19">
        <f>SUM(K24:K26)</f>
        <v>20526.370000000003</v>
      </c>
      <c r="N27" s="16"/>
    </row>
    <row r="28" spans="1:16" ht="13.5" thickTop="1" x14ac:dyDescent="0.2">
      <c r="B28" s="3"/>
      <c r="C28" s="3"/>
      <c r="F28" s="3"/>
      <c r="H28" s="16"/>
      <c r="I28" s="16"/>
      <c r="J28" s="16"/>
      <c r="K28" s="16"/>
      <c r="N28" s="16"/>
    </row>
    <row r="29" spans="1:16" x14ac:dyDescent="0.2">
      <c r="A29" s="5" t="s">
        <v>8</v>
      </c>
      <c r="B29" s="3"/>
      <c r="C29" s="3"/>
      <c r="F29" s="3"/>
      <c r="H29" s="16"/>
      <c r="I29" s="16"/>
      <c r="J29" s="16"/>
      <c r="K29" s="16"/>
      <c r="N29" s="16"/>
    </row>
    <row r="30" spans="1:16" x14ac:dyDescent="0.2">
      <c r="A30" t="s">
        <v>9</v>
      </c>
      <c r="B30" s="3"/>
      <c r="C30" s="3"/>
      <c r="D30" s="32"/>
      <c r="F30" s="3"/>
      <c r="G30" s="11">
        <v>1830</v>
      </c>
      <c r="H30" s="16">
        <v>4722.97</v>
      </c>
      <c r="I30" s="16">
        <v>5117.7700000000004</v>
      </c>
      <c r="J30" s="16">
        <v>478.92</v>
      </c>
      <c r="K30" s="16">
        <v>3280.31</v>
      </c>
      <c r="M30" s="16"/>
      <c r="N30" s="16"/>
      <c r="P30" s="16"/>
    </row>
    <row r="31" spans="1:16" x14ac:dyDescent="0.2">
      <c r="A31" s="6" t="s">
        <v>12</v>
      </c>
      <c r="B31" s="3"/>
      <c r="C31" s="3"/>
      <c r="D31" s="32"/>
      <c r="F31" s="3"/>
      <c r="G31" s="3">
        <v>6869</v>
      </c>
      <c r="H31" s="16">
        <v>0</v>
      </c>
      <c r="I31" s="16">
        <v>1021.12</v>
      </c>
      <c r="J31" s="16">
        <v>147.44999999999999</v>
      </c>
      <c r="K31" s="16">
        <v>21263.35</v>
      </c>
      <c r="N31" s="16"/>
    </row>
    <row r="32" spans="1:16" x14ac:dyDescent="0.2">
      <c r="A32" t="s">
        <v>4</v>
      </c>
      <c r="B32" s="3"/>
      <c r="C32" s="3"/>
      <c r="D32" s="32"/>
      <c r="F32" s="3"/>
      <c r="G32" s="3">
        <v>2331</v>
      </c>
      <c r="H32" s="16">
        <v>613.98</v>
      </c>
      <c r="I32" s="16">
        <v>1477.04</v>
      </c>
      <c r="J32" s="16">
        <v>275</v>
      </c>
      <c r="K32" s="16">
        <v>688.08</v>
      </c>
      <c r="M32" s="16"/>
      <c r="N32" s="16"/>
      <c r="P32" s="16"/>
    </row>
    <row r="33" spans="1:16" x14ac:dyDescent="0.2">
      <c r="A33" t="s">
        <v>10</v>
      </c>
      <c r="B33" s="3"/>
      <c r="C33" s="3"/>
      <c r="D33" s="32"/>
      <c r="F33" s="3"/>
      <c r="G33" s="11">
        <v>8760</v>
      </c>
      <c r="H33" s="16">
        <v>5256.06</v>
      </c>
      <c r="I33" s="16">
        <v>3727.31</v>
      </c>
      <c r="J33" s="16">
        <v>6873.51</v>
      </c>
      <c r="K33" s="16">
        <v>1322.16</v>
      </c>
      <c r="M33" s="16"/>
      <c r="N33" s="16"/>
      <c r="P33" s="16"/>
    </row>
    <row r="34" spans="1:16" ht="13.5" thickBot="1" x14ac:dyDescent="0.25">
      <c r="B34" s="3"/>
      <c r="C34" s="3"/>
      <c r="D34" s="3"/>
      <c r="F34" s="3"/>
      <c r="G34" s="4">
        <f>SUM(G30:G33)</f>
        <v>19790</v>
      </c>
      <c r="H34" s="19">
        <f>SUM(H30:H33)</f>
        <v>10593.010000000002</v>
      </c>
      <c r="I34" s="19">
        <f>SUM(I30:I33)</f>
        <v>11343.24</v>
      </c>
      <c r="J34" s="19">
        <f>SUM(J30:J33)</f>
        <v>7774.88</v>
      </c>
      <c r="K34" s="19">
        <f>SUM(K30:K33)</f>
        <v>26553.9</v>
      </c>
      <c r="M34" s="16"/>
      <c r="N34" s="16"/>
      <c r="P34" s="16"/>
    </row>
    <row r="35" spans="1:16" ht="13.5" thickTop="1" x14ac:dyDescent="0.2">
      <c r="H35" s="16"/>
      <c r="I35" s="16"/>
      <c r="J35" s="16"/>
      <c r="K35" s="16"/>
      <c r="N35" s="16"/>
    </row>
    <row r="36" spans="1:16" ht="13.5" thickBot="1" x14ac:dyDescent="0.25">
      <c r="A36" t="s">
        <v>1</v>
      </c>
      <c r="B36" s="3"/>
      <c r="C36" s="3"/>
      <c r="D36" s="3"/>
      <c r="F36" s="3"/>
      <c r="G36" s="31">
        <f t="shared" ref="G36:H36" si="6">G27-G34</f>
        <v>-7799</v>
      </c>
      <c r="H36" s="20">
        <f t="shared" si="6"/>
        <v>964.48999999999796</v>
      </c>
      <c r="I36" s="20">
        <f>I27-I34</f>
        <v>1016.5400000000009</v>
      </c>
      <c r="J36" s="20">
        <f>J27-J34</f>
        <v>3600.3200000000006</v>
      </c>
      <c r="K36" s="30">
        <f>K27-K34</f>
        <v>-6027.5299999999988</v>
      </c>
      <c r="L36" s="6" t="s">
        <v>26</v>
      </c>
      <c r="N36" s="16"/>
    </row>
    <row r="37" spans="1:16" ht="13.5" thickTop="1" x14ac:dyDescent="0.2">
      <c r="D37" s="3"/>
    </row>
    <row r="38" spans="1:16" x14ac:dyDescent="0.2">
      <c r="H38" s="25">
        <f>H14</f>
        <v>4000.7099999999996</v>
      </c>
      <c r="I38" s="25">
        <f t="shared" ref="I38:K38" si="7">I14</f>
        <v>4500.0000000000009</v>
      </c>
      <c r="J38" s="25">
        <f t="shared" si="7"/>
        <v>0</v>
      </c>
      <c r="K38" s="26">
        <f t="shared" si="7"/>
        <v>-6250</v>
      </c>
      <c r="L38" s="6" t="s">
        <v>27</v>
      </c>
      <c r="N38" s="16"/>
    </row>
    <row r="39" spans="1:16" x14ac:dyDescent="0.2">
      <c r="A39" s="8" t="s">
        <v>13</v>
      </c>
      <c r="B39" s="7"/>
      <c r="C39" s="7"/>
      <c r="D39" s="9"/>
      <c r="G39" s="6" t="s">
        <v>28</v>
      </c>
      <c r="H39" s="23">
        <v>4000</v>
      </c>
      <c r="I39" s="23">
        <v>3000</v>
      </c>
      <c r="J39" s="23"/>
      <c r="K39" s="24">
        <v>-8000</v>
      </c>
    </row>
    <row r="40" spans="1:16" x14ac:dyDescent="0.2">
      <c r="A40" s="7" t="s">
        <v>14</v>
      </c>
      <c r="B40" s="7"/>
      <c r="C40" s="7"/>
      <c r="D40" s="7"/>
      <c r="G40" s="6" t="s">
        <v>28</v>
      </c>
      <c r="H40" s="23">
        <v>0.71</v>
      </c>
      <c r="I40" s="23">
        <v>1500</v>
      </c>
      <c r="J40" s="23"/>
      <c r="K40" s="23">
        <v>2000</v>
      </c>
    </row>
    <row r="41" spans="1:16" x14ac:dyDescent="0.2">
      <c r="A41" s="7" t="s">
        <v>15</v>
      </c>
      <c r="B41" s="7"/>
      <c r="C41" s="7"/>
      <c r="D41" s="7"/>
      <c r="G41" s="6" t="s">
        <v>25</v>
      </c>
      <c r="H41" s="23"/>
      <c r="I41" s="23"/>
      <c r="J41" s="23"/>
      <c r="K41" s="24">
        <v>-250</v>
      </c>
    </row>
    <row r="42" spans="1:16" x14ac:dyDescent="0.2">
      <c r="A42" s="7" t="s">
        <v>16</v>
      </c>
      <c r="B42" s="7"/>
      <c r="C42" s="7"/>
      <c r="D42" s="7"/>
    </row>
    <row r="43" spans="1:16" x14ac:dyDescent="0.2">
      <c r="A43" s="7" t="s">
        <v>30</v>
      </c>
    </row>
    <row r="44" spans="1:16" x14ac:dyDescent="0.2">
      <c r="A44" s="7" t="s">
        <v>31</v>
      </c>
    </row>
    <row r="45" spans="1:16" x14ac:dyDescent="0.2">
      <c r="A45" s="6" t="s">
        <v>25</v>
      </c>
    </row>
    <row r="47" spans="1:16" x14ac:dyDescent="0.2">
      <c r="A47" s="6" t="s">
        <v>32</v>
      </c>
    </row>
  </sheetData>
  <mergeCells count="1">
    <mergeCell ref="A1:K1"/>
  </mergeCells>
  <phoneticPr fontId="0" type="noConversion"/>
  <pageMargins left="0.75" right="0.75" top="1" bottom="1" header="0.5" footer="0.5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exploitatie en balans 2016</vt:lpstr>
      <vt:lpstr>'exploitatie en balans 2016'!Afdrukbereik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T.Verkoijen</dc:creator>
  <cp:lastModifiedBy>Jos Janssen</cp:lastModifiedBy>
  <cp:lastPrinted>2023-02-15T00:43:29Z</cp:lastPrinted>
  <dcterms:created xsi:type="dcterms:W3CDTF">2010-06-05T14:09:30Z</dcterms:created>
  <dcterms:modified xsi:type="dcterms:W3CDTF">2023-02-15T19:30:57Z</dcterms:modified>
</cp:coreProperties>
</file>